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光子\HP関係\長野市ＨＰ\"/>
    </mc:Choice>
  </mc:AlternateContent>
  <xr:revisionPtr revIDLastSave="0" documentId="13_ncr:1_{11CA13AC-920C-4B6A-A52A-6F8EE73C97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豊野(女子)" sheetId="2" r:id="rId1"/>
  </sheets>
  <definedNames>
    <definedName name="_xlnm.Print_Area" localSheetId="0">'豊野(女子)'!$A$1:$N$33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2" l="1"/>
  <c r="Q12" i="2"/>
  <c r="Q13" i="2"/>
  <c r="Q14" i="2"/>
  <c r="Q15" i="2"/>
  <c r="Q16" i="2"/>
  <c r="Q17" i="2"/>
  <c r="Q18" i="2"/>
  <c r="Q19" i="2"/>
  <c r="Q10" i="2"/>
  <c r="Y11" i="2" l="1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10" i="2"/>
  <c r="U11" i="2" l="1"/>
  <c r="U12" i="2"/>
  <c r="U13" i="2"/>
  <c r="U14" i="2"/>
  <c r="U15" i="2"/>
  <c r="U16" i="2"/>
  <c r="U17" i="2"/>
  <c r="U18" i="2"/>
  <c r="U19" i="2"/>
  <c r="U10" i="2"/>
  <c r="S19" i="2"/>
  <c r="T19" i="2"/>
  <c r="V19" i="2" l="1"/>
  <c r="B11" i="2"/>
  <c r="B12" i="2" l="1"/>
  <c r="B13" i="2" s="1"/>
  <c r="B14" i="2" s="1"/>
  <c r="B15" i="2" s="1"/>
  <c r="B16" i="2" s="1"/>
  <c r="B17" i="2" s="1"/>
  <c r="B18" i="2" s="1"/>
  <c r="B19" i="2" s="1"/>
  <c r="T11" i="2"/>
  <c r="V11" i="2" s="1"/>
  <c r="T12" i="2"/>
  <c r="V12" i="2" s="1"/>
  <c r="T13" i="2"/>
  <c r="V13" i="2" s="1"/>
  <c r="T14" i="2"/>
  <c r="V14" i="2" s="1"/>
  <c r="T15" i="2"/>
  <c r="V15" i="2" s="1"/>
  <c r="T16" i="2"/>
  <c r="V16" i="2" s="1"/>
  <c r="T17" i="2"/>
  <c r="V17" i="2" s="1"/>
  <c r="T18" i="2"/>
  <c r="V18" i="2" s="1"/>
  <c r="T10" i="2"/>
  <c r="V10" i="2" s="1"/>
  <c r="S11" i="2"/>
  <c r="S12" i="2"/>
  <c r="S13" i="2"/>
  <c r="S14" i="2"/>
  <c r="S15" i="2"/>
  <c r="S16" i="2"/>
  <c r="S17" i="2"/>
  <c r="S18" i="2"/>
  <c r="S10" i="2"/>
</calcChain>
</file>

<file path=xl/sharedStrings.xml><?xml version="1.0" encoding="utf-8"?>
<sst xmlns="http://schemas.openxmlformats.org/spreadsheetml/2006/main" count="189" uniqueCount="91">
  <si>
    <t>Ａコート</t>
  </si>
  <si>
    <t>TO</t>
  </si>
  <si>
    <t>審判</t>
  </si>
  <si>
    <t>Ｂコート</t>
  </si>
  <si>
    <t>×</t>
  </si>
  <si>
    <t>試合が連続する場合があるのでTO、審判は話し合いで変更しても良い</t>
  </si>
  <si>
    <t xml:space="preserve">各クォーターに 1 回ずつ、45 秒間のタイムアウトをとること
ができる
</t>
  </si>
  <si>
    <t>24秒、14秒ルールは適用しない</t>
    <phoneticPr fontId="9"/>
  </si>
  <si>
    <t>交代は各Q認めるが、速やかに行う</t>
    <rPh sb="0" eb="2">
      <t>コウタイ</t>
    </rPh>
    <rPh sb="3" eb="4">
      <t>カク</t>
    </rPh>
    <rPh sb="5" eb="6">
      <t>ミト</t>
    </rPh>
    <rPh sb="10" eb="11">
      <t>スミ</t>
    </rPh>
    <rPh sb="14" eb="15">
      <t>オコナ</t>
    </rPh>
    <phoneticPr fontId="9"/>
  </si>
  <si>
    <t>試合終了後は速やかにベンチを空けるが、アルコール除菌は行わない</t>
    <rPh sb="24" eb="26">
      <t>ジョキン</t>
    </rPh>
    <rPh sb="27" eb="28">
      <t>オコナ</t>
    </rPh>
    <phoneticPr fontId="9"/>
  </si>
  <si>
    <t>※１試合　30分計算</t>
    <phoneticPr fontId="9"/>
  </si>
  <si>
    <t>※TO,ベンチの補助として上級生の入場は可とする</t>
    <rPh sb="8" eb="10">
      <t>ホジョ</t>
    </rPh>
    <rPh sb="13" eb="16">
      <t>ジョウキュウセイ</t>
    </rPh>
    <rPh sb="17" eb="19">
      <t>ニュウジョウ</t>
    </rPh>
    <rPh sb="20" eb="21">
      <t>カ</t>
    </rPh>
    <phoneticPr fontId="9"/>
  </si>
  <si>
    <t>（各チームで人数など判断してください）</t>
    <rPh sb="1" eb="2">
      <t>カク</t>
    </rPh>
    <rPh sb="6" eb="8">
      <t>ニンズウ</t>
    </rPh>
    <rPh sb="10" eb="12">
      <t>ハンダン</t>
    </rPh>
    <phoneticPr fontId="9"/>
  </si>
  <si>
    <t>ゲームは、前半（6分）－1分－後半（6分）の2Qとする</t>
    <rPh sb="13" eb="14">
      <t>フン</t>
    </rPh>
    <phoneticPr fontId="9"/>
  </si>
  <si>
    <t>時間は　全止め　とする。</t>
    <rPh sb="0" eb="2">
      <t>ジカン</t>
    </rPh>
    <rPh sb="4" eb="6">
      <t>ゼント</t>
    </rPh>
    <phoneticPr fontId="9"/>
  </si>
  <si>
    <t>ＴＯは、タイマー・得点のみ　スコアシートは記入しない</t>
    <rPh sb="9" eb="11">
      <t>トクテン</t>
    </rPh>
    <rPh sb="21" eb="23">
      <t>キニュウ</t>
    </rPh>
    <phoneticPr fontId="9"/>
  </si>
  <si>
    <t>各種感染予防のため、試合前と後の挨拶の際の握手はしないでお辞儀のみとし、相手チームのベンチへの挨拶は行かない</t>
    <rPh sb="0" eb="2">
      <t>カクシュ</t>
    </rPh>
    <phoneticPr fontId="9"/>
  </si>
  <si>
    <t>コミッショナーは置かない</t>
    <phoneticPr fontId="9"/>
  </si>
  <si>
    <t>南部D</t>
    <rPh sb="0" eb="2">
      <t>ナンブ</t>
    </rPh>
    <phoneticPr fontId="9"/>
  </si>
  <si>
    <t>コート上での写真撮影は行わない</t>
    <rPh sb="3" eb="4">
      <t>ジョウ</t>
    </rPh>
    <rPh sb="6" eb="10">
      <t>シャシンサツエイ</t>
    </rPh>
    <rPh sb="11" eb="12">
      <t>オコナ</t>
    </rPh>
    <phoneticPr fontId="9"/>
  </si>
  <si>
    <t>ベンチに入るスタッフは4名までとし、それ以外のスタッフは試合の邪魔にならないスペースで観戦をすること</t>
    <rPh sb="4" eb="5">
      <t>ハイ</t>
    </rPh>
    <rPh sb="12" eb="13">
      <t>メイ</t>
    </rPh>
    <rPh sb="20" eb="22">
      <t>イガイ</t>
    </rPh>
    <rPh sb="28" eb="30">
      <t>シアイ</t>
    </rPh>
    <rPh sb="31" eb="33">
      <t>ジャマ</t>
    </rPh>
    <rPh sb="43" eb="45">
      <t>カンセン</t>
    </rPh>
    <phoneticPr fontId="9"/>
  </si>
  <si>
    <t>大豆島C</t>
    <rPh sb="0" eb="3">
      <t>マメジマ</t>
    </rPh>
    <phoneticPr fontId="9"/>
  </si>
  <si>
    <t>城東C</t>
    <rPh sb="0" eb="2">
      <t>ジョウトウ</t>
    </rPh>
    <phoneticPr fontId="9"/>
  </si>
  <si>
    <t>長沼C</t>
    <rPh sb="0" eb="2">
      <t>ナガヌマ</t>
    </rPh>
    <phoneticPr fontId="9"/>
  </si>
  <si>
    <t>川中島C</t>
    <rPh sb="0" eb="3">
      <t>カワナカジマ</t>
    </rPh>
    <phoneticPr fontId="9"/>
  </si>
  <si>
    <t>城東B</t>
    <rPh sb="0" eb="2">
      <t>ジョウトウ</t>
    </rPh>
    <phoneticPr fontId="9"/>
  </si>
  <si>
    <t>篠ノ井B</t>
    <rPh sb="0" eb="3">
      <t>シノノイ</t>
    </rPh>
    <phoneticPr fontId="9"/>
  </si>
  <si>
    <t>2024年度</t>
    <phoneticPr fontId="9"/>
  </si>
  <si>
    <t>青木島</t>
    <rPh sb="0" eb="3">
      <t>アオキジマ</t>
    </rPh>
    <phoneticPr fontId="16"/>
  </si>
  <si>
    <t>川中島</t>
    <rPh sb="0" eb="3">
      <t>カワナカジマ</t>
    </rPh>
    <phoneticPr fontId="16"/>
  </si>
  <si>
    <t>篠ノ井</t>
    <rPh sb="0" eb="3">
      <t>シノノイ</t>
    </rPh>
    <phoneticPr fontId="16"/>
  </si>
  <si>
    <t>城東</t>
    <rPh sb="0" eb="2">
      <t>ジョウトウ</t>
    </rPh>
    <phoneticPr fontId="16"/>
  </si>
  <si>
    <t>長沼</t>
    <rPh sb="0" eb="2">
      <t>ナガヌマ</t>
    </rPh>
    <phoneticPr fontId="16"/>
  </si>
  <si>
    <t>南部</t>
    <rPh sb="0" eb="2">
      <t>ナンブ</t>
    </rPh>
    <phoneticPr fontId="16"/>
  </si>
  <si>
    <t>大豆島</t>
    <rPh sb="0" eb="3">
      <t>マメジマ</t>
    </rPh>
    <phoneticPr fontId="16"/>
  </si>
  <si>
    <t>RabbitsNY</t>
    <phoneticPr fontId="16"/>
  </si>
  <si>
    <t>シーガルズ</t>
    <phoneticPr fontId="16"/>
  </si>
  <si>
    <t>審判数</t>
    <rPh sb="0" eb="2">
      <t>シンパン</t>
    </rPh>
    <rPh sb="2" eb="3">
      <t>スウ</t>
    </rPh>
    <phoneticPr fontId="9"/>
  </si>
  <si>
    <t>試合数</t>
    <rPh sb="0" eb="2">
      <t>シアイ</t>
    </rPh>
    <rPh sb="2" eb="3">
      <t>スウ</t>
    </rPh>
    <phoneticPr fontId="9"/>
  </si>
  <si>
    <t>増減</t>
    <rPh sb="0" eb="2">
      <t>ゾウゲン</t>
    </rPh>
    <phoneticPr fontId="9"/>
  </si>
  <si>
    <t>TO数</t>
    <rPh sb="2" eb="3">
      <t>スウ</t>
    </rPh>
    <phoneticPr fontId="9"/>
  </si>
  <si>
    <t>試合数/2</t>
    <rPh sb="0" eb="2">
      <t>シアイ</t>
    </rPh>
    <rPh sb="2" eb="3">
      <t>スウ</t>
    </rPh>
    <phoneticPr fontId="9"/>
  </si>
  <si>
    <t>選手集合</t>
  </si>
  <si>
    <t>日時</t>
  </si>
  <si>
    <t>女子</t>
    <rPh sb="0" eb="2">
      <t>ジョシ</t>
    </rPh>
    <phoneticPr fontId="16"/>
  </si>
  <si>
    <t>場所</t>
  </si>
  <si>
    <t>デジタイマー：</t>
  </si>
  <si>
    <t>TOセット：</t>
    <phoneticPr fontId="16"/>
  </si>
  <si>
    <t>午前8：20</t>
    <rPh sb="0" eb="2">
      <t>ゴゼン</t>
    </rPh>
    <phoneticPr fontId="16"/>
  </si>
  <si>
    <t>8：30～8：45　第2試合アップ、8：45～9：00第1試合アップ</t>
    <phoneticPr fontId="16"/>
  </si>
  <si>
    <t>RabbitsNY</t>
    <phoneticPr fontId="9"/>
  </si>
  <si>
    <t>RabbitsNY E</t>
    <phoneticPr fontId="9"/>
  </si>
  <si>
    <t>シーガルズD</t>
    <phoneticPr fontId="9"/>
  </si>
  <si>
    <t>シーガルズ</t>
    <phoneticPr fontId="9"/>
  </si>
  <si>
    <t>南部</t>
    <rPh sb="0" eb="2">
      <t>ナンブ</t>
    </rPh>
    <phoneticPr fontId="9"/>
  </si>
  <si>
    <t>RabbitsNY C</t>
    <phoneticPr fontId="9"/>
  </si>
  <si>
    <t>シーガルズB</t>
    <phoneticPr fontId="9"/>
  </si>
  <si>
    <t>RabbitsNY B</t>
    <phoneticPr fontId="9"/>
  </si>
  <si>
    <t>南部C</t>
    <rPh sb="0" eb="2">
      <t>ナンブ</t>
    </rPh>
    <phoneticPr fontId="9"/>
  </si>
  <si>
    <t>若槻B</t>
    <rPh sb="0" eb="2">
      <t>ワカツキ</t>
    </rPh>
    <phoneticPr fontId="9"/>
  </si>
  <si>
    <t>青木島</t>
    <rPh sb="0" eb="2">
      <t>アオキ</t>
    </rPh>
    <rPh sb="2" eb="3">
      <t>ジマ</t>
    </rPh>
    <phoneticPr fontId="9"/>
  </si>
  <si>
    <t>若槻</t>
    <rPh sb="0" eb="2">
      <t>ワカツキ</t>
    </rPh>
    <phoneticPr fontId="16"/>
  </si>
  <si>
    <t>審判割が自チーム試合後とは限りませんので、よく確認してください</t>
    <rPh sb="0" eb="2">
      <t>シンパン</t>
    </rPh>
    <rPh sb="2" eb="3">
      <t>ワリ</t>
    </rPh>
    <rPh sb="4" eb="5">
      <t>ジ</t>
    </rPh>
    <rPh sb="8" eb="10">
      <t>シアイ</t>
    </rPh>
    <rPh sb="10" eb="11">
      <t>ゴ</t>
    </rPh>
    <rPh sb="13" eb="14">
      <t>カギ</t>
    </rPh>
    <rPh sb="23" eb="25">
      <t>カクニン</t>
    </rPh>
    <phoneticPr fontId="9"/>
  </si>
  <si>
    <t>スタッフ集合　8：00</t>
    <phoneticPr fontId="16"/>
  </si>
  <si>
    <t>開場　8：20</t>
    <rPh sb="0" eb="2">
      <t>カイジョウ</t>
    </rPh>
    <phoneticPr fontId="16"/>
  </si>
  <si>
    <t>保護者会：</t>
    <rPh sb="0" eb="2">
      <t>ホゴ</t>
    </rPh>
    <rPh sb="2" eb="3">
      <t>シャ</t>
    </rPh>
    <rPh sb="3" eb="4">
      <t>カイ</t>
    </rPh>
    <phoneticPr fontId="16"/>
  </si>
  <si>
    <r>
      <t>長野市ミニバスケットボール　第3回交歓会（</t>
    </r>
    <r>
      <rPr>
        <sz val="14"/>
        <color rgb="FFFF0000"/>
        <rFont val="Meiryo"/>
        <family val="3"/>
        <charset val="128"/>
      </rPr>
      <t>女子</t>
    </r>
    <r>
      <rPr>
        <sz val="14"/>
        <rFont val="Meiryo"/>
        <family val="3"/>
        <charset val="128"/>
      </rPr>
      <t>）</t>
    </r>
    <rPh sb="2" eb="3">
      <t>シ</t>
    </rPh>
    <rPh sb="14" eb="15">
      <t>ダイ</t>
    </rPh>
    <rPh sb="16" eb="17">
      <t>カイ</t>
    </rPh>
    <rPh sb="17" eb="20">
      <t>コウカンカイ</t>
    </rPh>
    <rPh sb="21" eb="23">
      <t>ジョシ</t>
    </rPh>
    <phoneticPr fontId="9"/>
  </si>
  <si>
    <t>豊野体育館</t>
    <rPh sb="0" eb="2">
      <t>トヨノ</t>
    </rPh>
    <rPh sb="2" eb="5">
      <t>タイイクカン</t>
    </rPh>
    <phoneticPr fontId="16"/>
  </si>
  <si>
    <t>青木島D</t>
    <rPh sb="0" eb="2">
      <t>アオキ</t>
    </rPh>
    <rPh sb="2" eb="3">
      <t>ジマ</t>
    </rPh>
    <phoneticPr fontId="9"/>
  </si>
  <si>
    <t>川中島①B</t>
    <rPh sb="0" eb="3">
      <t>カワナカジマ</t>
    </rPh>
    <phoneticPr fontId="9"/>
  </si>
  <si>
    <t>青木島B</t>
    <rPh sb="0" eb="2">
      <t>アオキ</t>
    </rPh>
    <rPh sb="2" eb="3">
      <t>ジマ</t>
    </rPh>
    <phoneticPr fontId="9"/>
  </si>
  <si>
    <t>川中島②B</t>
    <rPh sb="0" eb="3">
      <t>カワナカジマ</t>
    </rPh>
    <phoneticPr fontId="9"/>
  </si>
  <si>
    <t>RabbitsNY E</t>
  </si>
  <si>
    <t>シーガルズD</t>
  </si>
  <si>
    <t>川中島①B</t>
    <rPh sb="0" eb="4">
      <t>カワナカジマ１</t>
    </rPh>
    <phoneticPr fontId="9"/>
  </si>
  <si>
    <t>川中島②B</t>
    <rPh sb="0" eb="4">
      <t>カワナカジマ２</t>
    </rPh>
    <phoneticPr fontId="9"/>
  </si>
  <si>
    <t>城東</t>
    <rPh sb="0" eb="2">
      <t>ジョウトウ</t>
    </rPh>
    <phoneticPr fontId="9"/>
  </si>
  <si>
    <t>大豆島</t>
    <rPh sb="0" eb="3">
      <t>マメジマ</t>
    </rPh>
    <phoneticPr fontId="9"/>
  </si>
  <si>
    <t>川中島</t>
    <rPh sb="0" eb="3">
      <t>カワナカジマ</t>
    </rPh>
    <phoneticPr fontId="9"/>
  </si>
  <si>
    <t>長沼</t>
    <rPh sb="0" eb="2">
      <t>ナガヌマ</t>
    </rPh>
    <phoneticPr fontId="9"/>
  </si>
  <si>
    <t>若槻</t>
    <rPh sb="0" eb="2">
      <t>ワカツキ</t>
    </rPh>
    <phoneticPr fontId="9"/>
  </si>
  <si>
    <t>篠ノ井</t>
    <rPh sb="0" eb="3">
      <t>シノノイ</t>
    </rPh>
    <phoneticPr fontId="9"/>
  </si>
  <si>
    <t>青木島</t>
    <rPh sb="0" eb="3">
      <t>アオキジマ</t>
    </rPh>
    <phoneticPr fontId="9"/>
  </si>
  <si>
    <t>Aコート:青木島、シーガルズ</t>
    <rPh sb="5" eb="7">
      <t>アオキ</t>
    </rPh>
    <rPh sb="7" eb="8">
      <t>ジマ</t>
    </rPh>
    <phoneticPr fontId="16"/>
  </si>
  <si>
    <t>Bコート：城東、南部</t>
    <rPh sb="5" eb="7">
      <t>ジョウトウ</t>
    </rPh>
    <rPh sb="8" eb="10">
      <t>ナンブ</t>
    </rPh>
    <phoneticPr fontId="16"/>
  </si>
  <si>
    <t>Aコート：なし</t>
    <phoneticPr fontId="16"/>
  </si>
  <si>
    <t>Bコート：なし</t>
    <phoneticPr fontId="9"/>
  </si>
  <si>
    <t>TOセットは無しなのでポゼッションアローはデジタイマーで対応してください</t>
    <phoneticPr fontId="9"/>
  </si>
  <si>
    <t>13：30終了予定　15:00～ユース練習予定</t>
    <rPh sb="5" eb="7">
      <t>シュウリョウ</t>
    </rPh>
    <rPh sb="7" eb="9">
      <t>ヨテイ</t>
    </rPh>
    <rPh sb="19" eb="21">
      <t>レンシュウ</t>
    </rPh>
    <rPh sb="21" eb="23">
      <t>ヨテイ</t>
    </rPh>
    <phoneticPr fontId="9"/>
  </si>
  <si>
    <t>ドラムコードをお持ちのチームは持参してください</t>
    <rPh sb="8" eb="9">
      <t>モ</t>
    </rPh>
    <rPh sb="15" eb="17">
      <t>ジサン</t>
    </rPh>
    <phoneticPr fontId="9"/>
  </si>
  <si>
    <t>ユニフォームの濃淡は、対戦チーム同士で調整してください。</t>
    <rPh sb="7" eb="9">
      <t>ノウタン</t>
    </rPh>
    <rPh sb="11" eb="13">
      <t>タイセン</t>
    </rPh>
    <rPh sb="16" eb="18">
      <t>ドウシ</t>
    </rPh>
    <rPh sb="19" eb="21">
      <t>チョウセイ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</si>
</sst>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9">
    <font>
      <sz val="11"/>
      <color rgb="FF000000"/>
      <name val="MS PGothic"/>
    </font>
    <font>
      <sz val="11"/>
      <name val="Meiryo"/>
      <family val="3"/>
      <charset val="128"/>
    </font>
    <font>
      <sz val="14"/>
      <name val="Meiryo"/>
      <family val="3"/>
      <charset val="128"/>
    </font>
    <font>
      <sz val="13"/>
      <name val="Meiryo"/>
      <family val="3"/>
      <charset val="128"/>
    </font>
    <font>
      <sz val="13"/>
      <name val="Hg丸ｺﾞｼｯｸm-pro"/>
      <family val="3"/>
      <charset val="128"/>
    </font>
    <font>
      <sz val="12"/>
      <name val="Meiryo"/>
      <family val="3"/>
      <charset val="128"/>
    </font>
    <font>
      <sz val="11"/>
      <name val="MS PGothic"/>
      <family val="3"/>
      <charset val="128"/>
    </font>
    <font>
      <sz val="12"/>
      <color rgb="FF000000"/>
      <name val="Meiryo"/>
      <family val="3"/>
      <charset val="128"/>
    </font>
    <font>
      <sz val="10"/>
      <name val="Meiryo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Meiryo"/>
      <family val="3"/>
      <charset val="128"/>
    </font>
    <font>
      <sz val="11"/>
      <color rgb="FF000000"/>
      <name val="MS PGothic"/>
      <family val="3"/>
      <charset val="128"/>
    </font>
    <font>
      <sz val="14"/>
      <color rgb="FFFF0000"/>
      <name val="Meiryo"/>
      <family val="3"/>
      <charset val="128"/>
    </font>
    <font>
      <sz val="12"/>
      <color rgb="FFFF0000"/>
      <name val="Meiryo"/>
      <family val="3"/>
      <charset val="128"/>
    </font>
    <font>
      <sz val="11"/>
      <color rgb="FFFF0000"/>
      <name val="Meiryo"/>
      <family val="3"/>
      <charset val="128"/>
    </font>
    <font>
      <sz val="9"/>
      <color rgb="FFFF0000"/>
      <name val="Meiryo"/>
      <family val="3"/>
      <charset val="128"/>
    </font>
    <font>
      <sz val="6"/>
      <name val="ＭＳ Ｐゴシック"/>
      <family val="3"/>
      <charset val="128"/>
      <scheme val="minor"/>
    </font>
    <font>
      <sz val="13"/>
      <color rgb="FFFF0000"/>
      <name val="Hg丸ｺﾞｼｯｸm-pro"/>
      <family val="3"/>
      <charset val="128"/>
    </font>
    <font>
      <b/>
      <sz val="10"/>
      <color rgb="FFFF0000"/>
      <name val="Meiry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53">
    <xf numFmtId="0" fontId="0" fillId="0" borderId="0" xfId="0"/>
    <xf numFmtId="0" fontId="1" fillId="0" borderId="0" xfId="1" applyFont="1" applyAlignment="1">
      <alignment vertical="center"/>
    </xf>
    <xf numFmtId="0" fontId="11" fillId="0" borderId="0" xfId="1"/>
    <xf numFmtId="0" fontId="2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1" fontId="0" fillId="0" borderId="0" xfId="0" applyNumberFormat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11" fillId="0" borderId="5" xfId="1" applyBorder="1"/>
    <xf numFmtId="0" fontId="5" fillId="0" borderId="1" xfId="1" applyFont="1" applyBorder="1" applyAlignment="1">
      <alignment vertical="center"/>
    </xf>
    <xf numFmtId="20" fontId="7" fillId="0" borderId="1" xfId="1" applyNumberFormat="1" applyFont="1" applyBorder="1" applyAlignment="1">
      <alignment vertical="center"/>
    </xf>
    <xf numFmtId="0" fontId="13" fillId="0" borderId="2" xfId="1" applyFont="1" applyBorder="1" applyAlignment="1">
      <alignment horizontal="right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13" fillId="0" borderId="4" xfId="1" applyFont="1" applyBorder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11" fillId="0" borderId="0" xfId="1" applyAlignment="1">
      <alignment vertical="center"/>
    </xf>
    <xf numFmtId="0" fontId="11" fillId="0" borderId="5" xfId="1" applyBorder="1" applyAlignment="1">
      <alignment vertical="center"/>
    </xf>
    <xf numFmtId="0" fontId="13" fillId="0" borderId="4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right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5" fillId="0" borderId="2" xfId="1" applyFont="1" applyBorder="1" applyAlignment="1">
      <alignment horizontal="centerContinuous" vertical="center" shrinkToFit="1"/>
    </xf>
    <xf numFmtId="0" fontId="15" fillId="0" borderId="4" xfId="1" applyFont="1" applyBorder="1" applyAlignment="1">
      <alignment horizontal="centerContinuous" vertical="center" shrinkToFit="1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18" fillId="2" borderId="0" xfId="1" applyFont="1" applyFill="1" applyAlignment="1">
      <alignment vertical="center" shrinkToFit="1"/>
    </xf>
    <xf numFmtId="0" fontId="2" fillId="0" borderId="0" xfId="1" applyFont="1" applyAlignment="1">
      <alignment horizontal="right" vertical="center"/>
    </xf>
    <xf numFmtId="0" fontId="11" fillId="0" borderId="0" xfId="1"/>
    <xf numFmtId="0" fontId="3" fillId="0" borderId="1" xfId="1" applyFont="1" applyBorder="1" applyAlignment="1">
      <alignment horizontal="center" vertical="center"/>
    </xf>
    <xf numFmtId="0" fontId="6" fillId="0" borderId="1" xfId="1" applyFont="1" applyBorder="1"/>
    <xf numFmtId="176" fontId="4" fillId="0" borderId="0" xfId="0" applyNumberFormat="1" applyFont="1" applyAlignment="1">
      <alignment horizontal="left" vertical="center"/>
    </xf>
    <xf numFmtId="0" fontId="5" fillId="0" borderId="1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5B524BA5-2479-480C-A217-7D5639283218}"/>
  </cellStyles>
  <dxfs count="0"/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DC8FE-DE10-4937-9BFD-260A82A1178D}">
  <sheetPr>
    <tabColor rgb="FFFF00FF"/>
    <pageSetUpPr fitToPage="1"/>
  </sheetPr>
  <dimension ref="A1:Y104"/>
  <sheetViews>
    <sheetView tabSelected="1" view="pageBreakPreview" topLeftCell="B16" zoomScale="115" zoomScaleNormal="85" zoomScaleSheetLayoutView="115" workbookViewId="0">
      <selection activeCell="C20" sqref="C20:L20"/>
    </sheetView>
  </sheetViews>
  <sheetFormatPr defaultColWidth="14.36328125" defaultRowHeight="15" customHeight="1"/>
  <cols>
    <col min="1" max="1" width="4.7265625" style="2" customWidth="1"/>
    <col min="2" max="2" width="8.26953125" style="2" customWidth="1"/>
    <col min="3" max="3" width="12" style="2" customWidth="1"/>
    <col min="4" max="4" width="2.7265625" style="2" customWidth="1"/>
    <col min="5" max="5" width="12" style="2" customWidth="1"/>
    <col min="6" max="6" width="9.08984375" style="2" customWidth="1"/>
    <col min="7" max="8" width="7.6328125" style="2" customWidth="1"/>
    <col min="9" max="9" width="12" style="2" customWidth="1"/>
    <col min="10" max="10" width="2.7265625" style="2" customWidth="1"/>
    <col min="11" max="11" width="12" style="2" customWidth="1"/>
    <col min="12" max="12" width="9.08984375" style="2" customWidth="1"/>
    <col min="13" max="14" width="7.6328125" style="2" customWidth="1"/>
    <col min="15" max="16" width="0" style="2" hidden="1" customWidth="1"/>
    <col min="17" max="18" width="7.08984375" style="2" hidden="1" customWidth="1"/>
    <col min="19" max="19" width="5.26953125" style="2" hidden="1" customWidth="1"/>
    <col min="20" max="20" width="9.08984375" style="2" hidden="1" customWidth="1"/>
    <col min="21" max="21" width="5.90625" style="2" hidden="1" customWidth="1"/>
    <col min="22" max="22" width="5.26953125" style="2" hidden="1" customWidth="1"/>
    <col min="23" max="26" width="0" style="2" hidden="1" customWidth="1"/>
    <col min="27" max="16384" width="14.36328125" style="2"/>
  </cols>
  <sheetData>
    <row r="1" spans="1:25" ht="17.25" customHeight="1">
      <c r="A1" s="1"/>
      <c r="B1" s="44" t="s">
        <v>27</v>
      </c>
      <c r="C1" s="45"/>
      <c r="D1" s="45"/>
      <c r="E1" s="3" t="s">
        <v>66</v>
      </c>
      <c r="M1" s="1"/>
      <c r="N1" s="1"/>
    </row>
    <row r="2" spans="1:25" customFormat="1" ht="18.75" customHeight="1">
      <c r="A2" s="4"/>
      <c r="B2" s="5"/>
      <c r="C2" s="6"/>
      <c r="D2" s="6"/>
      <c r="E2" s="6"/>
      <c r="F2" s="4"/>
      <c r="G2" s="4"/>
      <c r="H2" s="4"/>
      <c r="I2" s="7" t="s">
        <v>42</v>
      </c>
      <c r="J2" s="7" t="s">
        <v>48</v>
      </c>
      <c r="K2" s="7"/>
      <c r="L2" s="4"/>
      <c r="M2" s="4"/>
      <c r="N2" s="4"/>
    </row>
    <row r="3" spans="1:25" customFormat="1" ht="18.75" customHeight="1">
      <c r="A3" s="7"/>
      <c r="B3" s="8" t="s">
        <v>43</v>
      </c>
      <c r="C3" s="48">
        <v>45577</v>
      </c>
      <c r="D3" s="48"/>
      <c r="E3" s="48"/>
      <c r="F3" s="9" t="s">
        <v>44</v>
      </c>
      <c r="G3" s="10"/>
      <c r="H3" s="10"/>
      <c r="I3" s="8" t="s">
        <v>65</v>
      </c>
      <c r="J3" s="7" t="s">
        <v>78</v>
      </c>
      <c r="K3" s="7"/>
      <c r="L3" s="11"/>
      <c r="M3" s="11"/>
      <c r="N3" s="11"/>
    </row>
    <row r="4" spans="1:25" customFormat="1" ht="18.75" customHeight="1">
      <c r="A4" s="7"/>
      <c r="B4" s="8" t="s">
        <v>45</v>
      </c>
      <c r="C4" s="12" t="s">
        <v>67</v>
      </c>
      <c r="D4" s="12"/>
      <c r="E4" s="12"/>
      <c r="F4" s="12"/>
      <c r="G4" s="7"/>
      <c r="H4" s="7"/>
      <c r="I4" s="13" t="s">
        <v>46</v>
      </c>
      <c r="J4" s="4" t="s">
        <v>83</v>
      </c>
      <c r="K4" s="4"/>
      <c r="L4" s="7"/>
      <c r="M4" s="7"/>
      <c r="N4" s="7"/>
    </row>
    <row r="5" spans="1:25" customFormat="1" ht="18.75" customHeight="1">
      <c r="A5" s="7"/>
      <c r="B5" s="8"/>
      <c r="C5" s="14" t="s">
        <v>63</v>
      </c>
      <c r="D5" s="7"/>
      <c r="E5" s="15"/>
      <c r="F5" s="7"/>
      <c r="G5" s="7"/>
      <c r="H5" s="7"/>
      <c r="I5" s="7"/>
      <c r="J5" s="4" t="s">
        <v>84</v>
      </c>
      <c r="K5" s="4"/>
      <c r="L5" s="16"/>
      <c r="M5" s="4"/>
      <c r="N5" s="4"/>
    </row>
    <row r="6" spans="1:25" customFormat="1" ht="18.75" customHeight="1">
      <c r="A6" s="4"/>
      <c r="B6" s="4"/>
      <c r="C6" s="7" t="s">
        <v>64</v>
      </c>
      <c r="D6" s="4"/>
      <c r="E6" s="4"/>
      <c r="F6" s="4"/>
      <c r="G6" s="4"/>
      <c r="H6" s="4"/>
      <c r="I6" s="8" t="s">
        <v>47</v>
      </c>
      <c r="J6" s="4" t="s">
        <v>85</v>
      </c>
      <c r="K6" s="4"/>
      <c r="L6" s="4"/>
      <c r="M6" s="4"/>
      <c r="N6" s="4"/>
    </row>
    <row r="7" spans="1:25" customFormat="1" ht="18.75" customHeight="1">
      <c r="A7" s="4"/>
      <c r="B7" s="4"/>
      <c r="C7" s="4" t="s">
        <v>49</v>
      </c>
      <c r="D7" s="4"/>
      <c r="E7" s="4"/>
      <c r="F7" s="4"/>
      <c r="G7" s="4"/>
      <c r="H7" s="4"/>
      <c r="I7" s="8"/>
      <c r="J7" s="4" t="s">
        <v>86</v>
      </c>
      <c r="K7" s="4"/>
      <c r="L7" s="4"/>
      <c r="M7" s="4"/>
      <c r="N7" s="4"/>
      <c r="O7" s="17">
        <v>2.0833333333333332E-2</v>
      </c>
      <c r="P7" s="17">
        <v>4.1666666666666664E-2</v>
      </c>
    </row>
    <row r="8" spans="1:25" ht="17.25" customHeight="1">
      <c r="A8" s="46" t="s">
        <v>10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25" ht="17.25" customHeight="1">
      <c r="A9" s="19"/>
      <c r="B9" s="19"/>
      <c r="C9" s="46" t="s">
        <v>0</v>
      </c>
      <c r="D9" s="47"/>
      <c r="E9" s="47"/>
      <c r="F9" s="18" t="s">
        <v>1</v>
      </c>
      <c r="G9" s="49" t="s">
        <v>2</v>
      </c>
      <c r="H9" s="49"/>
      <c r="I9" s="46" t="s">
        <v>3</v>
      </c>
      <c r="J9" s="47"/>
      <c r="K9" s="47"/>
      <c r="L9" s="18" t="s">
        <v>1</v>
      </c>
      <c r="M9" s="49" t="s">
        <v>2</v>
      </c>
      <c r="N9" s="49"/>
      <c r="Q9" s="2" t="s">
        <v>37</v>
      </c>
      <c r="R9" s="2" t="s">
        <v>38</v>
      </c>
      <c r="S9" s="2" t="s">
        <v>39</v>
      </c>
      <c r="T9" s="20" t="s">
        <v>41</v>
      </c>
      <c r="U9" s="2" t="s">
        <v>40</v>
      </c>
      <c r="V9" s="2" t="s">
        <v>39</v>
      </c>
    </row>
    <row r="10" spans="1:25" ht="25.5" customHeight="1">
      <c r="A10" s="21">
        <v>1</v>
      </c>
      <c r="B10" s="22">
        <v>0.375</v>
      </c>
      <c r="C10" s="23" t="s">
        <v>51</v>
      </c>
      <c r="D10" s="24" t="s">
        <v>4</v>
      </c>
      <c r="E10" s="25" t="s">
        <v>68</v>
      </c>
      <c r="F10" s="26" t="s">
        <v>54</v>
      </c>
      <c r="G10" s="23" t="s">
        <v>54</v>
      </c>
      <c r="H10" s="25" t="s">
        <v>53</v>
      </c>
      <c r="I10" s="23" t="s">
        <v>24</v>
      </c>
      <c r="J10" s="24" t="s">
        <v>4</v>
      </c>
      <c r="K10" s="25" t="s">
        <v>23</v>
      </c>
      <c r="L10" s="27" t="s">
        <v>76</v>
      </c>
      <c r="M10" s="23" t="s">
        <v>76</v>
      </c>
      <c r="N10" s="28" t="s">
        <v>77</v>
      </c>
      <c r="P10" s="29" t="s">
        <v>28</v>
      </c>
      <c r="Q10" s="30">
        <f>COUNTIF($G$10:$H$18,P10)+COUNTIF($M$10:$N$18,P10)</f>
        <v>4</v>
      </c>
      <c r="R10" s="30">
        <v>4</v>
      </c>
      <c r="S10" s="30">
        <f>Q10-R10</f>
        <v>0</v>
      </c>
      <c r="T10" s="31">
        <f>R10/2</f>
        <v>2</v>
      </c>
      <c r="U10" s="30">
        <f>COUNTIF($F$13:$F$18,P10)+COUNTIF($L$10:$L$18,P10)</f>
        <v>2</v>
      </c>
      <c r="V10" s="30">
        <f>U10-T10</f>
        <v>0</v>
      </c>
      <c r="X10" s="2" t="s">
        <v>72</v>
      </c>
      <c r="Y10" s="2">
        <f>COUNTIF($C$10:$K$19,X10)</f>
        <v>2</v>
      </c>
    </row>
    <row r="11" spans="1:25" ht="25.5" customHeight="1">
      <c r="A11" s="21">
        <v>2</v>
      </c>
      <c r="B11" s="22">
        <f t="shared" ref="B11:B16" si="0">B10+O$7</f>
        <v>0.39583333333333331</v>
      </c>
      <c r="C11" s="23" t="s">
        <v>51</v>
      </c>
      <c r="D11" s="24" t="s">
        <v>4</v>
      </c>
      <c r="E11" s="25" t="s">
        <v>52</v>
      </c>
      <c r="F11" s="26" t="s">
        <v>60</v>
      </c>
      <c r="G11" s="23" t="s">
        <v>54</v>
      </c>
      <c r="H11" s="25" t="s">
        <v>60</v>
      </c>
      <c r="I11" s="23" t="s">
        <v>22</v>
      </c>
      <c r="J11" s="24" t="s">
        <v>4</v>
      </c>
      <c r="K11" s="25" t="s">
        <v>21</v>
      </c>
      <c r="L11" s="27" t="s">
        <v>78</v>
      </c>
      <c r="M11" s="23" t="s">
        <v>78</v>
      </c>
      <c r="N11" s="28" t="s">
        <v>78</v>
      </c>
      <c r="P11" s="29" t="s">
        <v>36</v>
      </c>
      <c r="Q11" s="30">
        <f t="shared" ref="Q11:Q19" si="1">COUNTIF($G$10:$H$18,P11)+COUNTIF($M$10:$N$18,P11)</f>
        <v>4</v>
      </c>
      <c r="R11" s="30">
        <v>4</v>
      </c>
      <c r="S11" s="30">
        <f t="shared" ref="S11:S18" si="2">Q11-R11</f>
        <v>0</v>
      </c>
      <c r="T11" s="31">
        <f t="shared" ref="T11:T18" si="3">R11/2</f>
        <v>2</v>
      </c>
      <c r="U11" s="30">
        <f t="shared" ref="U11:U19" si="4">COUNTIF($F$13:$F$18,P11)+COUNTIF($L$10:$L$18,P11)</f>
        <v>1</v>
      </c>
      <c r="V11" s="30">
        <f t="shared" ref="V11:V19" si="5">U11-T11</f>
        <v>-1</v>
      </c>
      <c r="X11" s="2" t="s">
        <v>68</v>
      </c>
      <c r="Y11" s="2">
        <f t="shared" ref="Y11:Y27" si="6">COUNTIF($C$10:$K$19,X11)</f>
        <v>2</v>
      </c>
    </row>
    <row r="12" spans="1:25" ht="25.5" customHeight="1">
      <c r="A12" s="21">
        <v>3</v>
      </c>
      <c r="B12" s="22">
        <f t="shared" si="0"/>
        <v>0.41666666666666663</v>
      </c>
      <c r="C12" s="23" t="s">
        <v>18</v>
      </c>
      <c r="D12" s="24" t="s">
        <v>4</v>
      </c>
      <c r="E12" s="25" t="s">
        <v>68</v>
      </c>
      <c r="F12" s="32" t="s">
        <v>53</v>
      </c>
      <c r="G12" s="23" t="s">
        <v>50</v>
      </c>
      <c r="H12" s="25" t="s">
        <v>50</v>
      </c>
      <c r="I12" s="23" t="s">
        <v>25</v>
      </c>
      <c r="J12" s="24" t="s">
        <v>4</v>
      </c>
      <c r="K12" s="25" t="s">
        <v>69</v>
      </c>
      <c r="L12" s="27" t="s">
        <v>77</v>
      </c>
      <c r="M12" s="23" t="s">
        <v>79</v>
      </c>
      <c r="N12" s="28" t="s">
        <v>53</v>
      </c>
      <c r="P12" s="29" t="s">
        <v>29</v>
      </c>
      <c r="Q12" s="30">
        <f t="shared" si="1"/>
        <v>6</v>
      </c>
      <c r="R12" s="30">
        <v>6</v>
      </c>
      <c r="S12" s="30">
        <f t="shared" si="2"/>
        <v>0</v>
      </c>
      <c r="T12" s="31">
        <f t="shared" si="3"/>
        <v>3</v>
      </c>
      <c r="U12" s="30">
        <f t="shared" si="4"/>
        <v>3</v>
      </c>
      <c r="V12" s="30">
        <f t="shared" si="5"/>
        <v>0</v>
      </c>
      <c r="X12" s="2" t="s">
        <v>18</v>
      </c>
      <c r="Y12" s="2">
        <f t="shared" si="6"/>
        <v>2</v>
      </c>
    </row>
    <row r="13" spans="1:25" ht="25.5" customHeight="1">
      <c r="A13" s="21">
        <v>4</v>
      </c>
      <c r="B13" s="22">
        <f t="shared" si="0"/>
        <v>0.43749999999999994</v>
      </c>
      <c r="C13" s="23" t="s">
        <v>18</v>
      </c>
      <c r="D13" s="24" t="s">
        <v>4</v>
      </c>
      <c r="E13" s="25" t="s">
        <v>52</v>
      </c>
      <c r="F13" s="27" t="s">
        <v>50</v>
      </c>
      <c r="G13" s="33" t="s">
        <v>50</v>
      </c>
      <c r="H13" s="25" t="s">
        <v>50</v>
      </c>
      <c r="I13" s="23" t="s">
        <v>23</v>
      </c>
      <c r="J13" s="24" t="s">
        <v>4</v>
      </c>
      <c r="K13" s="25" t="s">
        <v>21</v>
      </c>
      <c r="L13" s="27" t="s">
        <v>78</v>
      </c>
      <c r="M13" s="23" t="s">
        <v>78</v>
      </c>
      <c r="N13" s="28" t="s">
        <v>78</v>
      </c>
      <c r="P13" s="29" t="s">
        <v>30</v>
      </c>
      <c r="Q13" s="30">
        <f t="shared" si="1"/>
        <v>2</v>
      </c>
      <c r="R13" s="30">
        <v>2</v>
      </c>
      <c r="S13" s="30">
        <f t="shared" si="2"/>
        <v>0</v>
      </c>
      <c r="T13" s="31">
        <f t="shared" si="3"/>
        <v>1</v>
      </c>
      <c r="U13" s="30">
        <f t="shared" si="4"/>
        <v>1</v>
      </c>
      <c r="V13" s="30">
        <f t="shared" si="5"/>
        <v>0</v>
      </c>
      <c r="X13" s="2" t="s">
        <v>73</v>
      </c>
      <c r="Y13" s="2">
        <f t="shared" si="6"/>
        <v>2</v>
      </c>
    </row>
    <row r="14" spans="1:25" ht="25.5" customHeight="1">
      <c r="A14" s="21">
        <v>5</v>
      </c>
      <c r="B14" s="22">
        <f t="shared" si="0"/>
        <v>0.45833333333333326</v>
      </c>
      <c r="C14" s="23" t="s">
        <v>58</v>
      </c>
      <c r="D14" s="24" t="s">
        <v>4</v>
      </c>
      <c r="E14" s="25" t="s">
        <v>22</v>
      </c>
      <c r="F14" s="27" t="s">
        <v>53</v>
      </c>
      <c r="G14" s="33" t="s">
        <v>60</v>
      </c>
      <c r="H14" s="25" t="s">
        <v>53</v>
      </c>
      <c r="I14" s="23" t="s">
        <v>24</v>
      </c>
      <c r="J14" s="24" t="s">
        <v>4</v>
      </c>
      <c r="K14" s="25" t="s">
        <v>55</v>
      </c>
      <c r="L14" s="27" t="s">
        <v>79</v>
      </c>
      <c r="M14" s="23" t="s">
        <v>79</v>
      </c>
      <c r="N14" s="28" t="s">
        <v>77</v>
      </c>
      <c r="P14" s="29" t="s">
        <v>31</v>
      </c>
      <c r="Q14" s="30">
        <f t="shared" si="1"/>
        <v>4</v>
      </c>
      <c r="R14" s="30">
        <v>4</v>
      </c>
      <c r="S14" s="30">
        <f t="shared" si="2"/>
        <v>0</v>
      </c>
      <c r="T14" s="31">
        <f t="shared" si="3"/>
        <v>2</v>
      </c>
      <c r="U14" s="30">
        <f t="shared" si="4"/>
        <v>1</v>
      </c>
      <c r="V14" s="30">
        <f t="shared" si="5"/>
        <v>-1</v>
      </c>
      <c r="X14" s="2" t="s">
        <v>55</v>
      </c>
      <c r="Y14" s="2">
        <f t="shared" si="6"/>
        <v>2</v>
      </c>
    </row>
    <row r="15" spans="1:25" ht="25.5" customHeight="1">
      <c r="A15" s="21">
        <v>6</v>
      </c>
      <c r="B15" s="22">
        <f t="shared" si="0"/>
        <v>0.47916666666666657</v>
      </c>
      <c r="C15" s="23" t="s">
        <v>59</v>
      </c>
      <c r="D15" s="24" t="s">
        <v>4</v>
      </c>
      <c r="E15" s="25" t="s">
        <v>25</v>
      </c>
      <c r="F15" s="27" t="s">
        <v>54</v>
      </c>
      <c r="G15" s="23" t="s">
        <v>81</v>
      </c>
      <c r="H15" s="25" t="s">
        <v>53</v>
      </c>
      <c r="I15" s="23" t="s">
        <v>70</v>
      </c>
      <c r="J15" s="24" t="s">
        <v>4</v>
      </c>
      <c r="K15" s="25" t="s">
        <v>69</v>
      </c>
      <c r="L15" s="27" t="s">
        <v>50</v>
      </c>
      <c r="M15" s="23" t="s">
        <v>50</v>
      </c>
      <c r="N15" s="28" t="s">
        <v>50</v>
      </c>
      <c r="P15" s="29" t="s">
        <v>32</v>
      </c>
      <c r="Q15" s="30">
        <f t="shared" si="1"/>
        <v>2</v>
      </c>
      <c r="R15" s="30">
        <v>2</v>
      </c>
      <c r="S15" s="30">
        <f t="shared" si="2"/>
        <v>0</v>
      </c>
      <c r="T15" s="31">
        <f t="shared" si="3"/>
        <v>1</v>
      </c>
      <c r="U15" s="30">
        <f t="shared" si="4"/>
        <v>1</v>
      </c>
      <c r="V15" s="30">
        <f t="shared" si="5"/>
        <v>0</v>
      </c>
      <c r="X15" s="2" t="s">
        <v>24</v>
      </c>
      <c r="Y15" s="2">
        <f t="shared" si="6"/>
        <v>2</v>
      </c>
    </row>
    <row r="16" spans="1:25" ht="25.5" customHeight="1">
      <c r="A16" s="21">
        <v>7</v>
      </c>
      <c r="B16" s="22">
        <f t="shared" si="0"/>
        <v>0.49999999999999989</v>
      </c>
      <c r="C16" s="23" t="s">
        <v>58</v>
      </c>
      <c r="D16" s="24" t="s">
        <v>4</v>
      </c>
      <c r="E16" s="25" t="s">
        <v>55</v>
      </c>
      <c r="F16" s="27" t="s">
        <v>81</v>
      </c>
      <c r="G16" s="33" t="s">
        <v>81</v>
      </c>
      <c r="H16" s="25" t="s">
        <v>76</v>
      </c>
      <c r="I16" s="23" t="s">
        <v>56</v>
      </c>
      <c r="J16" s="24" t="s">
        <v>4</v>
      </c>
      <c r="K16" s="25" t="s">
        <v>71</v>
      </c>
      <c r="L16" s="27" t="s">
        <v>60</v>
      </c>
      <c r="M16" s="23" t="s">
        <v>82</v>
      </c>
      <c r="N16" s="28" t="s">
        <v>80</v>
      </c>
      <c r="P16" s="29" t="s">
        <v>33</v>
      </c>
      <c r="Q16" s="30">
        <f t="shared" si="1"/>
        <v>4</v>
      </c>
      <c r="R16" s="30">
        <v>4</v>
      </c>
      <c r="S16" s="30">
        <f t="shared" si="2"/>
        <v>0</v>
      </c>
      <c r="T16" s="31">
        <f t="shared" si="3"/>
        <v>2</v>
      </c>
      <c r="U16" s="30">
        <f t="shared" si="4"/>
        <v>2</v>
      </c>
      <c r="V16" s="30">
        <f t="shared" si="5"/>
        <v>0</v>
      </c>
      <c r="X16" s="2" t="s">
        <v>23</v>
      </c>
      <c r="Y16" s="2">
        <f t="shared" si="6"/>
        <v>2</v>
      </c>
    </row>
    <row r="17" spans="1:25" ht="25.5" customHeight="1">
      <c r="A17" s="21">
        <v>8</v>
      </c>
      <c r="B17" s="22">
        <f t="shared" ref="B17:B18" si="7">B16+O$7</f>
        <v>0.52083333333333326</v>
      </c>
      <c r="C17" s="23" t="s">
        <v>26</v>
      </c>
      <c r="D17" s="24" t="s">
        <v>4</v>
      </c>
      <c r="E17" s="25" t="s">
        <v>57</v>
      </c>
      <c r="F17" s="27" t="s">
        <v>54</v>
      </c>
      <c r="G17" s="33" t="s">
        <v>54</v>
      </c>
      <c r="H17" s="25" t="s">
        <v>76</v>
      </c>
      <c r="I17" s="23" t="s">
        <v>70</v>
      </c>
      <c r="J17" s="24" t="s">
        <v>4</v>
      </c>
      <c r="K17" s="25" t="s">
        <v>59</v>
      </c>
      <c r="L17" s="27" t="s">
        <v>78</v>
      </c>
      <c r="M17" s="23" t="s">
        <v>78</v>
      </c>
      <c r="N17" s="28" t="s">
        <v>78</v>
      </c>
      <c r="P17" s="29" t="s">
        <v>34</v>
      </c>
      <c r="Q17" s="30">
        <f t="shared" si="1"/>
        <v>2</v>
      </c>
      <c r="R17" s="30">
        <v>2</v>
      </c>
      <c r="S17" s="30">
        <f t="shared" si="2"/>
        <v>0</v>
      </c>
      <c r="T17" s="31">
        <f t="shared" si="3"/>
        <v>1</v>
      </c>
      <c r="U17" s="30">
        <f t="shared" si="4"/>
        <v>1</v>
      </c>
      <c r="V17" s="30">
        <f t="shared" si="5"/>
        <v>0</v>
      </c>
      <c r="X17" s="2" t="s">
        <v>21</v>
      </c>
      <c r="Y17" s="2">
        <f t="shared" si="6"/>
        <v>2</v>
      </c>
    </row>
    <row r="18" spans="1:25" ht="25.5" customHeight="1">
      <c r="A18" s="21">
        <v>9</v>
      </c>
      <c r="B18" s="22">
        <f t="shared" si="7"/>
        <v>0.54166666666666663</v>
      </c>
      <c r="C18" s="23" t="s">
        <v>26</v>
      </c>
      <c r="D18" s="24" t="s">
        <v>4</v>
      </c>
      <c r="E18" s="25" t="s">
        <v>56</v>
      </c>
      <c r="F18" s="27" t="s">
        <v>60</v>
      </c>
      <c r="G18" s="33" t="s">
        <v>54</v>
      </c>
      <c r="H18" s="25" t="s">
        <v>76</v>
      </c>
      <c r="I18" s="23" t="s">
        <v>71</v>
      </c>
      <c r="J18" s="24" t="s">
        <v>4</v>
      </c>
      <c r="K18" s="25" t="s">
        <v>57</v>
      </c>
      <c r="L18" s="27" t="s">
        <v>80</v>
      </c>
      <c r="M18" s="23" t="s">
        <v>82</v>
      </c>
      <c r="N18" s="28" t="s">
        <v>80</v>
      </c>
      <c r="P18" s="29" t="s">
        <v>35</v>
      </c>
      <c r="Q18" s="30">
        <f t="shared" si="1"/>
        <v>6</v>
      </c>
      <c r="R18" s="30">
        <v>6</v>
      </c>
      <c r="S18" s="30">
        <f t="shared" si="2"/>
        <v>0</v>
      </c>
      <c r="T18" s="31">
        <f t="shared" si="3"/>
        <v>3</v>
      </c>
      <c r="U18" s="30">
        <f t="shared" si="4"/>
        <v>2</v>
      </c>
      <c r="V18" s="30">
        <f t="shared" si="5"/>
        <v>-1</v>
      </c>
      <c r="X18" s="2" t="s">
        <v>22</v>
      </c>
      <c r="Y18" s="2">
        <f t="shared" si="6"/>
        <v>2</v>
      </c>
    </row>
    <row r="19" spans="1:25" ht="25.5" customHeight="1">
      <c r="A19" s="21">
        <v>10</v>
      </c>
      <c r="B19" s="22">
        <f t="shared" ref="B19" si="8">B18+O$7</f>
        <v>0.5625</v>
      </c>
      <c r="C19" s="26"/>
      <c r="D19" s="24" t="s">
        <v>4</v>
      </c>
      <c r="E19" s="32"/>
      <c r="F19" s="27"/>
      <c r="G19" s="34"/>
      <c r="H19" s="35"/>
      <c r="I19" s="23"/>
      <c r="J19" s="24" t="s">
        <v>4</v>
      </c>
      <c r="K19" s="25"/>
      <c r="L19" s="27"/>
      <c r="M19" s="26"/>
      <c r="N19" s="32"/>
      <c r="P19" s="29" t="s">
        <v>61</v>
      </c>
      <c r="Q19" s="30">
        <f t="shared" si="1"/>
        <v>2</v>
      </c>
      <c r="R19" s="30">
        <v>2</v>
      </c>
      <c r="S19" s="30">
        <f t="shared" ref="S19" si="9">Q19-R19</f>
        <v>0</v>
      </c>
      <c r="T19" s="31">
        <f t="shared" ref="T19" si="10">R19/2</f>
        <v>1</v>
      </c>
      <c r="U19" s="30">
        <f t="shared" si="4"/>
        <v>1</v>
      </c>
      <c r="V19" s="30">
        <f t="shared" si="5"/>
        <v>0</v>
      </c>
      <c r="X19" s="2" t="s">
        <v>58</v>
      </c>
      <c r="Y19" s="2">
        <f t="shared" si="6"/>
        <v>2</v>
      </c>
    </row>
    <row r="20" spans="1:25" ht="25.5" customHeight="1">
      <c r="A20" s="21"/>
      <c r="B20" s="22"/>
      <c r="C20" s="50" t="s">
        <v>88</v>
      </c>
      <c r="D20" s="51"/>
      <c r="E20" s="51"/>
      <c r="F20" s="51"/>
      <c r="G20" s="51"/>
      <c r="H20" s="51"/>
      <c r="I20" s="51"/>
      <c r="J20" s="51"/>
      <c r="K20" s="51"/>
      <c r="L20" s="52"/>
      <c r="M20" s="36"/>
      <c r="N20" s="37"/>
      <c r="X20" s="2" t="s">
        <v>74</v>
      </c>
      <c r="Y20" s="2">
        <f t="shared" si="6"/>
        <v>2</v>
      </c>
    </row>
    <row r="21" spans="1:25" ht="17.25" customHeight="1">
      <c r="A21" s="38" t="s">
        <v>13</v>
      </c>
      <c r="B21" s="38"/>
      <c r="D21" s="38"/>
      <c r="E21" s="38"/>
      <c r="F21" s="38"/>
      <c r="G21" s="38"/>
      <c r="H21" s="38"/>
      <c r="I21" s="38"/>
      <c r="J21" s="38"/>
      <c r="K21" s="38"/>
      <c r="L21" s="1"/>
      <c r="M21" s="1"/>
      <c r="N21" s="1"/>
      <c r="X21" s="2" t="s">
        <v>75</v>
      </c>
      <c r="Y21" s="2">
        <f t="shared" si="6"/>
        <v>2</v>
      </c>
    </row>
    <row r="22" spans="1:25" ht="17.25" customHeight="1">
      <c r="A22" s="38" t="s">
        <v>14</v>
      </c>
      <c r="B22" s="38"/>
      <c r="D22" s="38"/>
      <c r="E22" s="38"/>
      <c r="F22" s="38"/>
      <c r="G22" s="38"/>
      <c r="H22" s="38"/>
      <c r="I22" s="39" t="s">
        <v>11</v>
      </c>
      <c r="J22" s="39"/>
      <c r="K22" s="39"/>
      <c r="L22" s="40"/>
      <c r="M22" s="40"/>
      <c r="N22" s="40"/>
      <c r="X22" s="2" t="s">
        <v>56</v>
      </c>
      <c r="Y22" s="2">
        <f t="shared" si="6"/>
        <v>2</v>
      </c>
    </row>
    <row r="23" spans="1:25" ht="17.25" customHeight="1">
      <c r="A23" s="41" t="s">
        <v>87</v>
      </c>
      <c r="B23" s="42"/>
      <c r="C23" s="42"/>
      <c r="D23" s="42"/>
      <c r="E23" s="42"/>
      <c r="F23" s="42"/>
      <c r="G23" s="42"/>
      <c r="H23" s="42"/>
      <c r="I23" s="39" t="s">
        <v>12</v>
      </c>
      <c r="J23" s="39"/>
      <c r="K23" s="39"/>
      <c r="L23" s="40"/>
      <c r="M23" s="40"/>
      <c r="N23" s="40"/>
      <c r="X23" s="2" t="s">
        <v>57</v>
      </c>
      <c r="Y23" s="2">
        <f t="shared" si="6"/>
        <v>2</v>
      </c>
    </row>
    <row r="24" spans="1:25" ht="17.25" customHeight="1">
      <c r="A24" s="38" t="s">
        <v>5</v>
      </c>
      <c r="B24" s="38"/>
      <c r="C24" s="38"/>
      <c r="D24" s="38"/>
      <c r="E24" s="38"/>
      <c r="F24" s="38"/>
      <c r="G24" s="38"/>
      <c r="H24" s="38"/>
      <c r="I24" s="43" t="s">
        <v>62</v>
      </c>
      <c r="J24" s="43"/>
      <c r="K24" s="43"/>
      <c r="L24" s="43"/>
      <c r="M24" s="43"/>
      <c r="N24" s="43"/>
      <c r="X24" s="2" t="s">
        <v>26</v>
      </c>
      <c r="Y24" s="2">
        <f t="shared" si="6"/>
        <v>2</v>
      </c>
    </row>
    <row r="25" spans="1:25" ht="17.25" customHeight="1">
      <c r="A25" s="38" t="s">
        <v>7</v>
      </c>
      <c r="B25" s="38"/>
      <c r="C25" s="38"/>
      <c r="D25" s="38"/>
      <c r="E25" s="38"/>
      <c r="F25" s="38"/>
      <c r="G25" s="38"/>
      <c r="H25" s="38"/>
      <c r="I25" s="39" t="s">
        <v>89</v>
      </c>
      <c r="J25" s="1"/>
      <c r="K25" s="1"/>
      <c r="L25" s="1"/>
      <c r="M25" s="38"/>
      <c r="N25" s="38"/>
      <c r="X25" s="2" t="s">
        <v>25</v>
      </c>
      <c r="Y25" s="2">
        <f t="shared" si="6"/>
        <v>2</v>
      </c>
    </row>
    <row r="26" spans="1:25" ht="17.25" customHeight="1">
      <c r="A26" s="38" t="s">
        <v>6</v>
      </c>
      <c r="B26" s="38"/>
      <c r="C26" s="38"/>
      <c r="D26" s="38"/>
      <c r="E26" s="38"/>
      <c r="F26" s="38"/>
      <c r="G26" s="38"/>
      <c r="H26" s="38"/>
      <c r="I26" s="39" t="s">
        <v>90</v>
      </c>
      <c r="J26" s="1"/>
      <c r="K26" s="1"/>
      <c r="L26" s="1"/>
      <c r="M26" s="38"/>
      <c r="N26" s="38"/>
      <c r="X26" s="2" t="s">
        <v>59</v>
      </c>
      <c r="Y26" s="2">
        <f t="shared" si="6"/>
        <v>2</v>
      </c>
    </row>
    <row r="27" spans="1:25" ht="17.25" customHeight="1">
      <c r="A27" s="38" t="s">
        <v>8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X27" s="2" t="s">
        <v>70</v>
      </c>
      <c r="Y27" s="2">
        <f t="shared" si="6"/>
        <v>2</v>
      </c>
    </row>
    <row r="28" spans="1:25" ht="17.25" customHeight="1">
      <c r="A28" s="38" t="s">
        <v>15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38"/>
      <c r="M28" s="38"/>
      <c r="N28" s="38"/>
    </row>
    <row r="29" spans="1:25" ht="17.25" customHeight="1">
      <c r="A29" s="38" t="s">
        <v>16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25" ht="17.25" customHeight="1">
      <c r="A30" s="38" t="s">
        <v>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25" ht="17.25" customHeight="1">
      <c r="A31" s="38" t="s">
        <v>17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25" ht="17.25" customHeight="1">
      <c r="A32" s="38" t="s">
        <v>20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7.25" customHeight="1">
      <c r="A33" s="38" t="s">
        <v>19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7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7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7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7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7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7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7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7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7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7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</sheetData>
  <mergeCells count="9">
    <mergeCell ref="I24:N24"/>
    <mergeCell ref="B1:D1"/>
    <mergeCell ref="C9:E9"/>
    <mergeCell ref="I9:K9"/>
    <mergeCell ref="C3:E3"/>
    <mergeCell ref="G9:H9"/>
    <mergeCell ref="A8:N8"/>
    <mergeCell ref="M9:N9"/>
    <mergeCell ref="C20:L20"/>
  </mergeCells>
  <phoneticPr fontId="9"/>
  <printOptions horizontalCentered="1"/>
  <pageMargins left="0.39370078740157483" right="0.39370078740157483" top="0.39370078740157483" bottom="0.39370078740157483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豊野(女子)</vt:lpstr>
      <vt:lpstr>'豊野(女子)'!Print_Area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kenzi ito</dc:creator>
  <cp:lastModifiedBy>光子 伊藤</cp:lastModifiedBy>
  <cp:lastPrinted>2024-09-25T12:35:38Z</cp:lastPrinted>
  <dcterms:created xsi:type="dcterms:W3CDTF">2019-11-11T12:22:33Z</dcterms:created>
  <dcterms:modified xsi:type="dcterms:W3CDTF">2024-09-26T01:17:15Z</dcterms:modified>
</cp:coreProperties>
</file>